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5" i="2" l="1"/>
  <c r="V15" i="2"/>
  <c r="O19" i="2"/>
  <c r="N19" i="2"/>
  <c r="M19" i="2"/>
  <c r="L19" i="2"/>
  <c r="K21" i="2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J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AR15" i="2" l="1"/>
  <c r="K20" i="2"/>
  <c r="H20" i="2"/>
  <c r="H21" i="2" s="1"/>
  <c r="M21" i="2" s="1"/>
  <c r="F20" i="2"/>
  <c r="F21" i="2" s="1"/>
  <c r="J21" i="2"/>
  <c r="O21" i="2"/>
  <c r="O20" i="2"/>
  <c r="J20" i="2"/>
  <c r="AF15" i="2"/>
  <c r="L21" i="2" l="1"/>
  <c r="N21" i="2"/>
  <c r="M20" i="2"/>
  <c r="N20" i="2"/>
  <c r="L20" i="2"/>
</calcChain>
</file>

<file path=xl/sharedStrings.xml><?xml version="1.0" encoding="utf-8"?>
<sst xmlns="http://schemas.openxmlformats.org/spreadsheetml/2006/main" count="96" uniqueCount="45">
  <si>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</si>
  <si>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</si>
  <si>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</si>
  <si>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</si>
  <si>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</si>
  <si>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</si>
  <si>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</si>
  <si>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</si>
  <si>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</si>
  <si>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</si>
  <si>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</si>
  <si>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</si>
  <si>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</si>
  <si>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</si>
  <si>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</si>
  <si>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Valo = Jyväskylän Valo  (1948)</t>
  </si>
  <si>
    <t>11.</t>
  </si>
  <si>
    <t>15.</t>
  </si>
  <si>
    <t>Lohi</t>
  </si>
  <si>
    <t>11.4.1975</t>
  </si>
  <si>
    <t>Valo</t>
  </si>
  <si>
    <t>PuMu</t>
  </si>
  <si>
    <t>3.</t>
  </si>
  <si>
    <t>5.</t>
  </si>
  <si>
    <t>6.</t>
  </si>
  <si>
    <t>Kimmot</t>
  </si>
  <si>
    <t>8.</t>
  </si>
  <si>
    <t>10.</t>
  </si>
  <si>
    <t>maakuntasarja</t>
  </si>
  <si>
    <t>Vesa Lillqvist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</si>
  <si>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</si>
  <si>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</si>
  <si>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</si>
  <si>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</si>
  <si>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</si>
  <si>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</si>
  <si>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</si>
  <si>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</si>
  <si>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</si>
  <si>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</si>
  <si>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</si>
  <si>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</si>
  <si>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9.</t>
  </si>
  <si>
    <t>Kimmot = Kinnulan Kimmot  (1948),  kasvattajaseura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</si>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</sst>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29</v>
      </c>
      <c r="C1" s="3"/>
      <c r="D1" s="4"/>
      <c r="E1" s="5" t="s">
        <v>19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14</v>
      </c>
      <c r="C2" s="34"/>
      <c r="D2" s="35"/>
      <c r="E2" s="9" t="s">
        <v>7</v>
      </c>
      <c r="F2" s="10"/>
      <c r="G2" s="10"/>
      <c r="H2" s="10"/>
      <c r="I2" s="16"/>
      <c r="J2" s="11"/>
      <c r="K2" s="40"/>
      <c r="L2" s="18" t="s">
        <v>31</v>
      </c>
      <c r="M2" s="10"/>
      <c r="N2" s="10"/>
      <c r="O2" s="17"/>
      <c r="P2" s="15"/>
      <c r="Q2" s="18" t="s">
        <v>32</v>
      </c>
      <c r="R2" s="10"/>
      <c r="S2" s="10"/>
      <c r="T2" s="10"/>
      <c r="U2" s="16"/>
      <c r="V2" s="17"/>
      <c r="W2" s="15"/>
      <c r="X2" s="41" t="s">
        <v>33</v>
      </c>
      <c r="Y2" s="42"/>
      <c r="Z2" s="43"/>
      <c r="AA2" s="9" t="s">
        <v>7</v>
      </c>
      <c r="AB2" s="10"/>
      <c r="AC2" s="10"/>
      <c r="AD2" s="10"/>
      <c r="AE2" s="16"/>
      <c r="AF2" s="11"/>
      <c r="AG2" s="40"/>
      <c r="AH2" s="18" t="s">
        <v>34</v>
      </c>
      <c r="AI2" s="10"/>
      <c r="AJ2" s="10"/>
      <c r="AK2" s="17"/>
      <c r="AL2" s="15"/>
      <c r="AM2" s="18" t="s">
        <v>32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35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35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6"/>
      <c r="I4" s="23"/>
      <c r="J4" s="45"/>
      <c r="K4" s="22"/>
      <c r="L4" s="46"/>
      <c r="M4" s="14"/>
      <c r="N4" s="14"/>
      <c r="O4" s="14"/>
      <c r="P4" s="19"/>
      <c r="Q4" s="23"/>
      <c r="R4" s="23"/>
      <c r="S4" s="36"/>
      <c r="T4" s="23"/>
      <c r="U4" s="23"/>
      <c r="V4" s="47"/>
      <c r="W4" s="22"/>
      <c r="X4" s="23">
        <v>1994</v>
      </c>
      <c r="Y4" s="24" t="s">
        <v>26</v>
      </c>
      <c r="Z4" s="2" t="s">
        <v>25</v>
      </c>
      <c r="AA4" s="23"/>
      <c r="AB4" s="23"/>
      <c r="AC4" s="23"/>
      <c r="AD4" s="36"/>
      <c r="AE4" s="23"/>
      <c r="AF4" s="45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6"/>
      <c r="I5" s="23"/>
      <c r="J5" s="45"/>
      <c r="K5" s="22"/>
      <c r="L5" s="46"/>
      <c r="M5" s="14"/>
      <c r="N5" s="14"/>
      <c r="O5" s="14"/>
      <c r="P5" s="19"/>
      <c r="Q5" s="23"/>
      <c r="R5" s="23"/>
      <c r="S5" s="36"/>
      <c r="T5" s="23"/>
      <c r="U5" s="23"/>
      <c r="V5" s="47"/>
      <c r="W5" s="22"/>
      <c r="X5" s="23">
        <v>1995</v>
      </c>
      <c r="Y5" s="24" t="s">
        <v>27</v>
      </c>
      <c r="Z5" s="2" t="s">
        <v>25</v>
      </c>
      <c r="AA5" s="23"/>
      <c r="AB5" s="23"/>
      <c r="AC5" s="23"/>
      <c r="AD5" s="36"/>
      <c r="AE5" s="23"/>
      <c r="AF5" s="45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6"/>
      <c r="I6" s="23"/>
      <c r="J6" s="45"/>
      <c r="K6" s="22"/>
      <c r="L6" s="46"/>
      <c r="M6" s="14"/>
      <c r="N6" s="14"/>
      <c r="O6" s="14"/>
      <c r="P6" s="19"/>
      <c r="Q6" s="23"/>
      <c r="R6" s="23"/>
      <c r="S6" s="36"/>
      <c r="T6" s="23"/>
      <c r="U6" s="23"/>
      <c r="V6" s="47"/>
      <c r="W6" s="22"/>
      <c r="X6" s="23">
        <v>1996</v>
      </c>
      <c r="Y6" s="24" t="s">
        <v>30</v>
      </c>
      <c r="Z6" s="2" t="s">
        <v>25</v>
      </c>
      <c r="AA6" s="23"/>
      <c r="AB6" s="25" t="s">
        <v>28</v>
      </c>
      <c r="AC6" s="23"/>
      <c r="AD6" s="36"/>
      <c r="AE6" s="23"/>
      <c r="AF6" s="45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6"/>
      <c r="I7" s="23"/>
      <c r="J7" s="45"/>
      <c r="K7" s="22"/>
      <c r="L7" s="46"/>
      <c r="M7" s="14"/>
      <c r="N7" s="14"/>
      <c r="O7" s="14"/>
      <c r="P7" s="19"/>
      <c r="Q7" s="23"/>
      <c r="R7" s="23"/>
      <c r="S7" s="36"/>
      <c r="T7" s="23"/>
      <c r="U7" s="23"/>
      <c r="V7" s="47"/>
      <c r="W7" s="22"/>
      <c r="X7" s="23">
        <v>1997</v>
      </c>
      <c r="Y7" s="24" t="s">
        <v>16</v>
      </c>
      <c r="Z7" s="2" t="s">
        <v>25</v>
      </c>
      <c r="AA7" s="23"/>
      <c r="AB7" s="23"/>
      <c r="AC7" s="23"/>
      <c r="AD7" s="36"/>
      <c r="AE7" s="23"/>
      <c r="AF7" s="45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6"/>
      <c r="I8" s="23"/>
      <c r="J8" s="45"/>
      <c r="K8" s="22"/>
      <c r="L8" s="46"/>
      <c r="M8" s="14"/>
      <c r="N8" s="14"/>
      <c r="O8" s="14"/>
      <c r="P8" s="19"/>
      <c r="Q8" s="23"/>
      <c r="R8" s="23"/>
      <c r="S8" s="36"/>
      <c r="T8" s="23"/>
      <c r="U8" s="23"/>
      <c r="V8" s="47"/>
      <c r="W8" s="22"/>
      <c r="X8" s="23"/>
      <c r="Y8" s="24"/>
      <c r="Z8" s="2"/>
      <c r="AA8" s="23"/>
      <c r="AB8" s="23"/>
      <c r="AC8" s="23"/>
      <c r="AD8" s="36"/>
      <c r="AE8" s="23"/>
      <c r="AF8" s="45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6"/>
      <c r="I9" s="23"/>
      <c r="J9" s="45"/>
      <c r="K9" s="22"/>
      <c r="L9" s="46"/>
      <c r="M9" s="14"/>
      <c r="N9" s="14"/>
      <c r="O9" s="14"/>
      <c r="P9" s="19"/>
      <c r="Q9" s="23"/>
      <c r="R9" s="23"/>
      <c r="S9" s="36"/>
      <c r="T9" s="23"/>
      <c r="U9" s="23"/>
      <c r="V9" s="47"/>
      <c r="W9" s="22"/>
      <c r="X9" s="23">
        <v>1999</v>
      </c>
      <c r="Y9" s="24" t="s">
        <v>24</v>
      </c>
      <c r="Z9" s="2" t="s">
        <v>21</v>
      </c>
      <c r="AA9" s="23"/>
      <c r="AB9" s="23"/>
      <c r="AC9" s="23"/>
      <c r="AD9" s="36"/>
      <c r="AE9" s="23"/>
      <c r="AF9" s="45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6"/>
      <c r="I10" s="23"/>
      <c r="J10" s="45"/>
      <c r="K10" s="22"/>
      <c r="L10" s="46"/>
      <c r="M10" s="14"/>
      <c r="N10" s="14"/>
      <c r="O10" s="14"/>
      <c r="P10" s="19"/>
      <c r="Q10" s="23"/>
      <c r="R10" s="23"/>
      <c r="S10" s="36"/>
      <c r="T10" s="23"/>
      <c r="U10" s="23"/>
      <c r="V10" s="47"/>
      <c r="W10" s="22"/>
      <c r="X10" s="23">
        <v>2000</v>
      </c>
      <c r="Y10" s="24" t="s">
        <v>22</v>
      </c>
      <c r="Z10" s="2" t="s">
        <v>21</v>
      </c>
      <c r="AA10" s="23"/>
      <c r="AB10" s="23"/>
      <c r="AC10" s="23"/>
      <c r="AD10" s="36"/>
      <c r="AE10" s="23"/>
      <c r="AF10" s="45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6"/>
      <c r="I11" s="23"/>
      <c r="J11" s="45"/>
      <c r="K11" s="22"/>
      <c r="L11" s="46"/>
      <c r="M11" s="14"/>
      <c r="N11" s="14"/>
      <c r="O11" s="14"/>
      <c r="P11" s="19"/>
      <c r="Q11" s="23"/>
      <c r="R11" s="23"/>
      <c r="S11" s="36"/>
      <c r="T11" s="23"/>
      <c r="U11" s="23"/>
      <c r="V11" s="47"/>
      <c r="W11" s="22"/>
      <c r="X11" s="23">
        <v>2001</v>
      </c>
      <c r="Y11" s="23" t="s">
        <v>23</v>
      </c>
      <c r="Z11" s="2" t="s">
        <v>21</v>
      </c>
      <c r="AA11" s="23">
        <v>18</v>
      </c>
      <c r="AB11" s="23">
        <v>0</v>
      </c>
      <c r="AC11" s="23">
        <v>2</v>
      </c>
      <c r="AD11" s="23">
        <v>34</v>
      </c>
      <c r="AE11" s="23">
        <v>83</v>
      </c>
      <c r="AF11" s="30">
        <v>0.63349999999999995</v>
      </c>
      <c r="AG11" s="69">
        <v>131</v>
      </c>
      <c r="AH11" s="14"/>
      <c r="AI11" s="14" t="s">
        <v>24</v>
      </c>
      <c r="AJ11" s="14"/>
      <c r="AK11" s="14"/>
      <c r="AL11" s="19"/>
      <c r="AM11" s="23"/>
      <c r="AN11" s="23"/>
      <c r="AO11" s="23"/>
      <c r="AP11" s="23"/>
      <c r="AQ11" s="23"/>
      <c r="AR11" s="48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6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6"/>
      <c r="T12" s="23"/>
      <c r="U12" s="23"/>
      <c r="V12" s="47"/>
      <c r="W12" s="22"/>
      <c r="X12" s="23">
        <v>2002</v>
      </c>
      <c r="Y12" s="23" t="s">
        <v>22</v>
      </c>
      <c r="Z12" s="2" t="s">
        <v>20</v>
      </c>
      <c r="AA12" s="23">
        <v>17</v>
      </c>
      <c r="AB12" s="23">
        <v>0</v>
      </c>
      <c r="AC12" s="23">
        <v>2</v>
      </c>
      <c r="AD12" s="23">
        <v>37</v>
      </c>
      <c r="AE12" s="23">
        <v>94</v>
      </c>
      <c r="AF12" s="30">
        <v>0.77680000000000005</v>
      </c>
      <c r="AG12" s="69">
        <v>121</v>
      </c>
      <c r="AH12" s="14"/>
      <c r="AI12" s="23" t="s">
        <v>41</v>
      </c>
      <c r="AJ12" s="14"/>
      <c r="AK12" s="14" t="s">
        <v>23</v>
      </c>
      <c r="AL12" s="19"/>
      <c r="AM12" s="23">
        <v>3</v>
      </c>
      <c r="AN12" s="23">
        <v>0</v>
      </c>
      <c r="AO12" s="23">
        <v>0</v>
      </c>
      <c r="AP12" s="23">
        <v>4</v>
      </c>
      <c r="AQ12" s="23">
        <v>15</v>
      </c>
      <c r="AR12" s="48">
        <v>0.53569999999999995</v>
      </c>
      <c r="AS12" s="1">
        <v>28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6"/>
      <c r="I13" s="23"/>
      <c r="J13" s="45"/>
      <c r="K13" s="22"/>
      <c r="L13" s="46"/>
      <c r="M13" s="14"/>
      <c r="N13" s="14"/>
      <c r="O13" s="14"/>
      <c r="P13" s="19"/>
      <c r="Q13" s="23"/>
      <c r="R13" s="23"/>
      <c r="S13" s="36"/>
      <c r="T13" s="23"/>
      <c r="U13" s="23"/>
      <c r="V13" s="47"/>
      <c r="W13" s="22"/>
      <c r="X13" s="23">
        <v>2003</v>
      </c>
      <c r="Y13" s="23" t="s">
        <v>22</v>
      </c>
      <c r="Z13" s="2" t="s">
        <v>20</v>
      </c>
      <c r="AA13" s="23">
        <v>16</v>
      </c>
      <c r="AB13" s="23">
        <v>1</v>
      </c>
      <c r="AC13" s="23">
        <v>3</v>
      </c>
      <c r="AD13" s="23">
        <v>31</v>
      </c>
      <c r="AE13" s="23">
        <v>88</v>
      </c>
      <c r="AF13" s="30">
        <v>0.82240000000000002</v>
      </c>
      <c r="AG13" s="69">
        <v>107</v>
      </c>
      <c r="AH13" s="14"/>
      <c r="AI13" s="23" t="s">
        <v>22</v>
      </c>
      <c r="AJ13" s="14"/>
      <c r="AK13" s="14" t="s">
        <v>42</v>
      </c>
      <c r="AL13" s="19"/>
      <c r="AM13" s="23">
        <v>2</v>
      </c>
      <c r="AN13" s="23">
        <v>0</v>
      </c>
      <c r="AO13" s="23">
        <v>0</v>
      </c>
      <c r="AP13" s="23">
        <v>1</v>
      </c>
      <c r="AQ13" s="23">
        <v>7</v>
      </c>
      <c r="AR13" s="48">
        <v>0.53839999999999999</v>
      </c>
      <c r="AS13" s="1">
        <v>13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>
        <v>2004</v>
      </c>
      <c r="C14" s="24" t="s">
        <v>17</v>
      </c>
      <c r="D14" s="2" t="s">
        <v>18</v>
      </c>
      <c r="E14" s="23">
        <v>18</v>
      </c>
      <c r="F14" s="23">
        <v>0</v>
      </c>
      <c r="G14" s="23">
        <v>0</v>
      </c>
      <c r="H14" s="36">
        <v>9</v>
      </c>
      <c r="I14" s="23">
        <v>42</v>
      </c>
      <c r="J14" s="45">
        <v>0.60869565217391308</v>
      </c>
      <c r="K14" s="22">
        <v>69</v>
      </c>
      <c r="L14" s="46"/>
      <c r="M14" s="14"/>
      <c r="N14" s="14"/>
      <c r="O14" s="14"/>
      <c r="P14" s="19"/>
      <c r="Q14" s="23">
        <v>1</v>
      </c>
      <c r="R14" s="23">
        <v>0</v>
      </c>
      <c r="S14" s="36">
        <v>0</v>
      </c>
      <c r="T14" s="23">
        <v>0</v>
      </c>
      <c r="U14" s="23">
        <v>3</v>
      </c>
      <c r="V14" s="47">
        <v>0.75</v>
      </c>
      <c r="W14" s="22">
        <v>4</v>
      </c>
      <c r="X14" s="23"/>
      <c r="Y14" s="24"/>
      <c r="Z14" s="2"/>
      <c r="AA14" s="23"/>
      <c r="AB14" s="23"/>
      <c r="AC14" s="23"/>
      <c r="AD14" s="36"/>
      <c r="AE14" s="23"/>
      <c r="AF14" s="45"/>
      <c r="AG14" s="22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8"/>
      <c r="AS14" s="1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37" t="s">
        <v>36</v>
      </c>
      <c r="C15" s="49"/>
      <c r="D15" s="50"/>
      <c r="E15" s="51">
        <f>SUM(E4:E14)</f>
        <v>18</v>
      </c>
      <c r="F15" s="51">
        <f>SUM(F4:F14)</f>
        <v>0</v>
      </c>
      <c r="G15" s="51">
        <f>SUM(G4:G14)</f>
        <v>0</v>
      </c>
      <c r="H15" s="51">
        <f>SUM(H4:H14)</f>
        <v>9</v>
      </c>
      <c r="I15" s="51">
        <f>SUM(I4:I14)</f>
        <v>42</v>
      </c>
      <c r="J15" s="52">
        <f>PRODUCT(I15/K15)</f>
        <v>0.60869565217391308</v>
      </c>
      <c r="K15" s="40">
        <f>SUM(K4:K14)</f>
        <v>69</v>
      </c>
      <c r="L15" s="18"/>
      <c r="M15" s="16"/>
      <c r="N15" s="53"/>
      <c r="O15" s="54"/>
      <c r="P15" s="19"/>
      <c r="Q15" s="51">
        <f>SUM(Q4:Q14)</f>
        <v>1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3</v>
      </c>
      <c r="V15" s="52">
        <f>PRODUCT(U15/W15)</f>
        <v>0.75</v>
      </c>
      <c r="W15" s="40">
        <f>SUM(W4:W14)</f>
        <v>4</v>
      </c>
      <c r="X15" s="12" t="s">
        <v>36</v>
      </c>
      <c r="Y15" s="13"/>
      <c r="Z15" s="11"/>
      <c r="AA15" s="51">
        <f>SUM(AA4:AA14)</f>
        <v>51</v>
      </c>
      <c r="AB15" s="51">
        <f>SUM(AB4:AB14)</f>
        <v>1</v>
      </c>
      <c r="AC15" s="51">
        <f>SUM(AC4:AC14)</f>
        <v>7</v>
      </c>
      <c r="AD15" s="51">
        <f>SUM(AD4:AD14)</f>
        <v>102</v>
      </c>
      <c r="AE15" s="51">
        <f>SUM(AE4:AE14)</f>
        <v>265</v>
      </c>
      <c r="AF15" s="52">
        <f>PRODUCT(AE15/AG15)</f>
        <v>0.73816155988857934</v>
      </c>
      <c r="AG15" s="40">
        <f>SUM(AG4:AG14)</f>
        <v>359</v>
      </c>
      <c r="AH15" s="18"/>
      <c r="AI15" s="16"/>
      <c r="AJ15" s="53"/>
      <c r="AK15" s="54"/>
      <c r="AL15" s="19"/>
      <c r="AM15" s="51">
        <f>SUM(AM4:AM14)</f>
        <v>5</v>
      </c>
      <c r="AN15" s="51">
        <f>SUM(AN4:AN14)</f>
        <v>0</v>
      </c>
      <c r="AO15" s="51">
        <f>SUM(AO4:AO14)</f>
        <v>0</v>
      </c>
      <c r="AP15" s="51">
        <f>SUM(AP4:AP14)</f>
        <v>5</v>
      </c>
      <c r="AQ15" s="51">
        <f>SUM(AQ4:AQ14)</f>
        <v>22</v>
      </c>
      <c r="AR15" s="52">
        <f>PRODUCT(AQ15/AS15)</f>
        <v>0.53658536585365857</v>
      </c>
      <c r="AS15" s="44">
        <f>SUM(AS4:AS14)</f>
        <v>41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55"/>
      <c r="K16" s="22"/>
      <c r="L16" s="19"/>
      <c r="M16" s="19"/>
      <c r="N16" s="19"/>
      <c r="O16" s="19"/>
      <c r="P16" s="26"/>
      <c r="Q16" s="26"/>
      <c r="R16" s="27"/>
      <c r="S16" s="26"/>
      <c r="T16" s="26"/>
      <c r="U16" s="19"/>
      <c r="V16" s="19"/>
      <c r="W16" s="22"/>
      <c r="X16" s="26"/>
      <c r="Y16" s="26"/>
      <c r="Z16" s="26"/>
      <c r="AA16" s="26"/>
      <c r="AB16" s="26"/>
      <c r="AC16" s="26"/>
      <c r="AD16" s="26"/>
      <c r="AE16" s="26"/>
      <c r="AF16" s="55"/>
      <c r="AG16" s="22"/>
      <c r="AH16" s="19"/>
      <c r="AI16" s="19"/>
      <c r="AJ16" s="19"/>
      <c r="AK16" s="19"/>
      <c r="AL16" s="26"/>
      <c r="AM16" s="26"/>
      <c r="AN16" s="27"/>
      <c r="AO16" s="26"/>
      <c r="AP16" s="26"/>
      <c r="AQ16" s="19"/>
      <c r="AR16" s="19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56" t="s">
        <v>37</v>
      </c>
      <c r="C17" s="57"/>
      <c r="D17" s="58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38</v>
      </c>
      <c r="O17" s="14" t="s">
        <v>39</v>
      </c>
      <c r="Q17" s="27"/>
      <c r="R17" s="27" t="s">
        <v>12</v>
      </c>
      <c r="S17" s="27"/>
      <c r="T17" s="26" t="s">
        <v>43</v>
      </c>
      <c r="U17" s="19"/>
      <c r="V17" s="22"/>
      <c r="W17" s="22"/>
      <c r="X17" s="59"/>
      <c r="Y17" s="59"/>
      <c r="Z17" s="59"/>
      <c r="AA17" s="59"/>
      <c r="AB17" s="59"/>
      <c r="AC17" s="27"/>
      <c r="AD17" s="27"/>
      <c r="AE17" s="27"/>
      <c r="AF17" s="26"/>
      <c r="AG17" s="26"/>
      <c r="AH17" s="26"/>
      <c r="AI17" s="26"/>
      <c r="AJ17" s="26"/>
      <c r="AK17" s="26"/>
      <c r="AM17" s="22"/>
      <c r="AN17" s="59"/>
      <c r="AO17" s="59"/>
      <c r="AP17" s="59"/>
      <c r="AQ17" s="59"/>
      <c r="AR17" s="59"/>
      <c r="AS17" s="59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8" t="s">
        <v>40</v>
      </c>
      <c r="C18" s="8"/>
      <c r="D18" s="29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6">
        <v>0</v>
      </c>
      <c r="L18" s="62">
        <v>0</v>
      </c>
      <c r="M18" s="62">
        <v>0</v>
      </c>
      <c r="N18" s="62">
        <v>0</v>
      </c>
      <c r="O18" s="62">
        <v>0</v>
      </c>
      <c r="Q18" s="27"/>
      <c r="R18" s="27"/>
      <c r="S18" s="27"/>
      <c r="T18" s="26" t="s">
        <v>44</v>
      </c>
      <c r="U18" s="26"/>
      <c r="V18" s="26"/>
      <c r="W18" s="26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6"/>
      <c r="AL18" s="26"/>
      <c r="AM18" s="26"/>
      <c r="AN18" s="27"/>
      <c r="AO18" s="27"/>
      <c r="AP18" s="27"/>
      <c r="AQ18" s="27"/>
      <c r="AR18" s="27"/>
      <c r="AS18" s="27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3" t="s">
        <v>14</v>
      </c>
      <c r="C19" s="64"/>
      <c r="D19" s="65"/>
      <c r="E19" s="60">
        <f>PRODUCT(E15+Q15)</f>
        <v>19</v>
      </c>
      <c r="F19" s="60">
        <f>PRODUCT(F15+R15)</f>
        <v>0</v>
      </c>
      <c r="G19" s="60">
        <f>PRODUCT(G15+S15)</f>
        <v>0</v>
      </c>
      <c r="H19" s="60">
        <f>PRODUCT(H15+T15)</f>
        <v>9</v>
      </c>
      <c r="I19" s="60">
        <f>PRODUCT(I15+U15)</f>
        <v>45</v>
      </c>
      <c r="J19" s="61">
        <f>PRODUCT(I19/K19)</f>
        <v>0.61643835616438358</v>
      </c>
      <c r="K19" s="26">
        <f>PRODUCT(K15+W15)</f>
        <v>73</v>
      </c>
      <c r="L19" s="62">
        <f>PRODUCT((F19+G19)/E19)</f>
        <v>0</v>
      </c>
      <c r="M19" s="62">
        <f>PRODUCT(H19/E19)</f>
        <v>0.47368421052631576</v>
      </c>
      <c r="N19" s="62">
        <f>PRODUCT((F19+G19+H19)/E19)</f>
        <v>0.47368421052631576</v>
      </c>
      <c r="O19" s="62">
        <f>PRODUCT(I19/E19)</f>
        <v>2.3684210526315788</v>
      </c>
      <c r="Q19" s="27"/>
      <c r="R19" s="27"/>
      <c r="S19" s="27"/>
      <c r="T19" s="26" t="s">
        <v>15</v>
      </c>
      <c r="U19" s="26"/>
      <c r="V19" s="26"/>
      <c r="W19" s="26"/>
      <c r="X19" s="26"/>
      <c r="Y19" s="26"/>
      <c r="Z19" s="26"/>
      <c r="AA19" s="26"/>
      <c r="AB19" s="26"/>
      <c r="AC19" s="27"/>
      <c r="AD19" s="27"/>
      <c r="AE19" s="27"/>
      <c r="AF19" s="27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1" t="s">
        <v>33</v>
      </c>
      <c r="C20" s="20"/>
      <c r="D20" s="31"/>
      <c r="E20" s="60">
        <f>PRODUCT(AA15+AM15)</f>
        <v>56</v>
      </c>
      <c r="F20" s="60">
        <f>PRODUCT(AB15+AN15)</f>
        <v>1</v>
      </c>
      <c r="G20" s="60">
        <f>PRODUCT(AC15+AO15)</f>
        <v>7</v>
      </c>
      <c r="H20" s="60">
        <f>PRODUCT(AD15+AP15)</f>
        <v>107</v>
      </c>
      <c r="I20" s="60">
        <f>PRODUCT(AE15+AQ15)</f>
        <v>287</v>
      </c>
      <c r="J20" s="61">
        <f>PRODUCT(I20/K20)</f>
        <v>0.71750000000000003</v>
      </c>
      <c r="K20" s="19">
        <f>PRODUCT(AG15+AS15)</f>
        <v>400</v>
      </c>
      <c r="L20" s="62">
        <f>PRODUCT((F20+G20)/E20)</f>
        <v>0.14285714285714285</v>
      </c>
      <c r="M20" s="62">
        <f>PRODUCT(H20/E20)</f>
        <v>1.9107142857142858</v>
      </c>
      <c r="N20" s="62">
        <f>PRODUCT((F20+G20+H20)/E20)</f>
        <v>2.0535714285714284</v>
      </c>
      <c r="O20" s="62">
        <f>PRODUCT(I20/E20)</f>
        <v>5.125</v>
      </c>
      <c r="Q20" s="27"/>
      <c r="R20" s="27"/>
      <c r="S20" s="26"/>
      <c r="T20" s="26" t="s">
        <v>13</v>
      </c>
      <c r="U20" s="19"/>
      <c r="V20" s="19"/>
      <c r="W20" s="26"/>
      <c r="X20" s="26"/>
      <c r="Y20" s="26"/>
      <c r="Z20" s="26"/>
      <c r="AA20" s="26"/>
      <c r="AB20" s="26"/>
      <c r="AC20" s="27"/>
      <c r="AD20" s="27"/>
      <c r="AE20" s="27"/>
      <c r="AF20" s="27"/>
      <c r="AG20" s="27"/>
      <c r="AH20" s="27"/>
      <c r="AI20" s="27"/>
      <c r="AJ20" s="27"/>
      <c r="AK20" s="26"/>
      <c r="AL20" s="19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66" t="s">
        <v>36</v>
      </c>
      <c r="C21" s="67"/>
      <c r="D21" s="68"/>
      <c r="E21" s="60">
        <f>SUM(E18:E20)</f>
        <v>75</v>
      </c>
      <c r="F21" s="60">
        <f t="shared" ref="F21:I21" si="0">SUM(F18:F20)</f>
        <v>1</v>
      </c>
      <c r="G21" s="60">
        <f t="shared" si="0"/>
        <v>7</v>
      </c>
      <c r="H21" s="60">
        <f t="shared" si="0"/>
        <v>116</v>
      </c>
      <c r="I21" s="60">
        <f t="shared" si="0"/>
        <v>332</v>
      </c>
      <c r="J21" s="61">
        <f>PRODUCT(I21/K21)</f>
        <v>0.70190274841437628</v>
      </c>
      <c r="K21" s="26">
        <f>SUM(K18:K20)</f>
        <v>473</v>
      </c>
      <c r="L21" s="62">
        <f>PRODUCT((F21+G21)/E21)</f>
        <v>0.10666666666666667</v>
      </c>
      <c r="M21" s="62">
        <f>PRODUCT(H21/E21)</f>
        <v>1.5466666666666666</v>
      </c>
      <c r="N21" s="62">
        <f>PRODUCT((F21+G21+H21)/E21)</f>
        <v>1.6533333333333333</v>
      </c>
      <c r="O21" s="62">
        <f>PRODUCT(I21/E21)</f>
        <v>4.4266666666666667</v>
      </c>
      <c r="Q21" s="19"/>
      <c r="R21" s="19"/>
      <c r="S21" s="19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19"/>
      <c r="F22" s="19"/>
      <c r="G22" s="19"/>
      <c r="H22" s="19"/>
      <c r="I22" s="19"/>
      <c r="J22" s="26"/>
      <c r="K22" s="26"/>
      <c r="L22" s="19"/>
      <c r="M22" s="19"/>
      <c r="N22" s="19"/>
      <c r="O22" s="19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7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7"/>
      <c r="AH57" s="27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7"/>
      <c r="AH58" s="27"/>
      <c r="AI58" s="27"/>
      <c r="AJ58" s="27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7"/>
      <c r="AH59" s="27"/>
      <c r="AI59" s="27"/>
      <c r="AJ59" s="27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7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7"/>
      <c r="AH91" s="27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7"/>
      <c r="AH92" s="27"/>
      <c r="AI92" s="27"/>
      <c r="AJ92" s="27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7"/>
      <c r="AH93" s="27"/>
      <c r="AI93" s="27"/>
      <c r="AJ93" s="27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7"/>
      <c r="AH94" s="27"/>
      <c r="AI94" s="27"/>
      <c r="AJ94" s="27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7"/>
      <c r="AH95" s="27"/>
      <c r="AI95" s="27"/>
      <c r="AJ95" s="27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7"/>
      <c r="AH96" s="27"/>
      <c r="AI96" s="27"/>
      <c r="AJ96" s="27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7"/>
      <c r="AH97" s="27"/>
      <c r="AI97" s="27"/>
      <c r="AJ97" s="27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7"/>
      <c r="AH98" s="27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7"/>
      <c r="AH99" s="27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7"/>
      <c r="AH100" s="27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7"/>
      <c r="AH101" s="27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7"/>
      <c r="AH102" s="27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7"/>
      <c r="AH103" s="27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7"/>
      <c r="AH104" s="27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7"/>
      <c r="AH105" s="27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7"/>
      <c r="AH106" s="27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7"/>
      <c r="AH107" s="27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7"/>
      <c r="AH108" s="27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7"/>
      <c r="AH109" s="27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7"/>
      <c r="AH110" s="27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7"/>
      <c r="AH111" s="27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7"/>
      <c r="AH112" s="27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7"/>
      <c r="AH113" s="27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7"/>
      <c r="AH114" s="27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7"/>
      <c r="AH115" s="27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7"/>
      <c r="AH116" s="27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7"/>
      <c r="AH117" s="27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7"/>
      <c r="AH118" s="27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7"/>
      <c r="AH119" s="27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7"/>
      <c r="AH120" s="27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7"/>
      <c r="AH121" s="27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7"/>
      <c r="AH122" s="27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7"/>
      <c r="AH123" s="27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7"/>
      <c r="AH124" s="27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7"/>
      <c r="AH125" s="27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7"/>
      <c r="AH126" s="27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7"/>
      <c r="AH127" s="27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7"/>
      <c r="AH128" s="27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7"/>
      <c r="AH129" s="27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7"/>
      <c r="AH130" s="27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7"/>
      <c r="AH131" s="27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7"/>
      <c r="AH132" s="27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7"/>
      <c r="AH133" s="27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7"/>
      <c r="AH134" s="27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7"/>
      <c r="AH135" s="27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7"/>
      <c r="AH136" s="27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7"/>
      <c r="AH137" s="27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7"/>
      <c r="AH138" s="27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7"/>
      <c r="AH139" s="27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7"/>
      <c r="AH140" s="27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7"/>
      <c r="AH141" s="27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7"/>
      <c r="AH142" s="27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7"/>
      <c r="AH143" s="27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7"/>
      <c r="AH144" s="27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7"/>
      <c r="AH145" s="27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7"/>
      <c r="AH146" s="27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7"/>
      <c r="AH147" s="27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7"/>
      <c r="AH148" s="27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7"/>
      <c r="AH149" s="27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7"/>
      <c r="AH150" s="27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7"/>
      <c r="AH151" s="27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7"/>
      <c r="AH152" s="27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7"/>
      <c r="AH153" s="27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7"/>
      <c r="AH154" s="27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7"/>
      <c r="AH155" s="27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7"/>
      <c r="AH156" s="27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7"/>
      <c r="AH157" s="27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7"/>
      <c r="AH158" s="27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7"/>
      <c r="AH159" s="27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7"/>
      <c r="AH160" s="27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7"/>
      <c r="AH161" s="27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7"/>
      <c r="AH162" s="27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7"/>
      <c r="AH163" s="27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7"/>
      <c r="AH164" s="27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7"/>
      <c r="AH165" s="27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7"/>
      <c r="AH166" s="27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7"/>
      <c r="AH167" s="27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7"/>
      <c r="AH168" s="27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7"/>
      <c r="AH169" s="27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7"/>
      <c r="AH170" s="27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7"/>
      <c r="AH171" s="27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7"/>
      <c r="AH172" s="27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7"/>
      <c r="AH173" s="27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7"/>
      <c r="AH174" s="27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7"/>
      <c r="AH175" s="27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7"/>
      <c r="AH176" s="27"/>
      <c r="AI176" s="27"/>
      <c r="AJ176" s="27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7"/>
      <c r="AH177" s="27"/>
      <c r="AI177" s="27"/>
      <c r="AJ177" s="27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7"/>
      <c r="AH178" s="27"/>
      <c r="AI178" s="27"/>
      <c r="AJ178" s="27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7"/>
      <c r="AH179" s="27"/>
      <c r="AI179" s="27"/>
      <c r="AJ179" s="27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7"/>
      <c r="AH180" s="27"/>
      <c r="AI180" s="27"/>
      <c r="AJ180" s="27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7"/>
      <c r="AH181" s="27"/>
      <c r="AI181" s="27"/>
      <c r="AJ181" s="27"/>
      <c r="AK181" s="2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7"/>
      <c r="AH182" s="27"/>
      <c r="AI182" s="27"/>
      <c r="AJ182" s="27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7"/>
      <c r="AH183" s="27"/>
      <c r="AI183" s="27"/>
      <c r="AJ183" s="27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7"/>
      <c r="AH184" s="27"/>
      <c r="AI184" s="27"/>
      <c r="AJ184" s="27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7"/>
      <c r="AH185" s="27"/>
      <c r="AI185" s="27"/>
      <c r="AJ185" s="27"/>
      <c r="AK185" s="2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7"/>
      <c r="AH186" s="27"/>
      <c r="AI186" s="27"/>
      <c r="AJ186" s="27"/>
      <c r="AK186" s="19"/>
      <c r="AL186" s="19"/>
    </row>
    <row r="187" spans="1:57" x14ac:dyDescent="0.25"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57" x14ac:dyDescent="0.25"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57" x14ac:dyDescent="0.25"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</row>
    <row r="190" spans="1:57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ht="14.25" x14ac:dyDescent="0.2">
      <c r="L218"/>
      <c r="M218"/>
      <c r="N218"/>
      <c r="O218"/>
      <c r="P21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2021-05-29T18:13:49Z</dcterms:modified>
</cp:coreProperties>
</file>